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workbookProtection lockStructure="1" lockWindows="1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Hoja1!$B$2:$P$46</definedName>
  </definedNames>
  <calcPr calcId="124519"/>
</workbook>
</file>

<file path=xl/calcChain.xml><?xml version="1.0" encoding="utf-8"?>
<calcChain xmlns="http://schemas.openxmlformats.org/spreadsheetml/2006/main">
  <c r="E29" i="1"/>
  <c r="N31"/>
  <c r="N36" s="1"/>
  <c r="E31"/>
  <c r="E13"/>
  <c r="N38" l="1"/>
  <c r="I29"/>
  <c r="N29" s="1"/>
  <c r="N42" s="1"/>
  <c r="I31"/>
  <c r="N40" s="1"/>
</calcChain>
</file>

<file path=xl/comments1.xml><?xml version="1.0" encoding="utf-8"?>
<comments xmlns="http://schemas.openxmlformats.org/spreadsheetml/2006/main">
  <authors>
    <author>jhack61</author>
  </authors>
  <commentList>
    <comment ref="E11" authorId="0">
      <text>
        <r>
          <rPr>
            <b/>
            <sz val="24"/>
            <color indexed="81"/>
            <rFont val="Tahoma"/>
            <family val="2"/>
          </rPr>
          <t xml:space="preserve">Llumor : 
</t>
        </r>
        <r>
          <rPr>
            <sz val="24"/>
            <color indexed="81"/>
            <rFont val="Tahoma"/>
            <family val="2"/>
          </rPr>
          <t xml:space="preserve">Indicar el nombre del foco o bombilla LED
</t>
        </r>
      </text>
    </comment>
  </commentList>
</comments>
</file>

<file path=xl/sharedStrings.xml><?xml version="1.0" encoding="utf-8"?>
<sst xmlns="http://schemas.openxmlformats.org/spreadsheetml/2006/main" count="38" uniqueCount="38">
  <si>
    <t>Descripción:</t>
  </si>
  <si>
    <t>Nombre:</t>
  </si>
  <si>
    <t>Numero:</t>
  </si>
  <si>
    <t>Estimación teórica de iluminancia LUX</t>
  </si>
  <si>
    <t>Fecha:</t>
  </si>
  <si>
    <t>Nº 000001</t>
  </si>
  <si>
    <t>Formato:</t>
  </si>
  <si>
    <t>LL-PLUX_03</t>
  </si>
  <si>
    <t>Revisión:</t>
  </si>
  <si>
    <t>1.1</t>
  </si>
  <si>
    <t>Su numero</t>
  </si>
  <si>
    <t>Altura (m):</t>
  </si>
  <si>
    <r>
      <t xml:space="preserve">Altura total en metros de la sala o habitación </t>
    </r>
    <r>
      <rPr>
        <b/>
        <sz val="10"/>
        <color theme="1"/>
        <rFont val="Trebuchet MS"/>
        <family val="2"/>
      </rPr>
      <t>(eje "z")</t>
    </r>
    <r>
      <rPr>
        <sz val="10"/>
        <color theme="1"/>
        <rFont val="Trebuchet MS"/>
        <family val="2"/>
      </rPr>
      <t>.</t>
    </r>
  </si>
  <si>
    <t>Lumen (lm):</t>
  </si>
  <si>
    <t>Ángulo (º):</t>
  </si>
  <si>
    <t>Flujo luminoso de la bombilla que se instalará.</t>
  </si>
  <si>
    <t>El ángulo solido de la bombilla que se instalará.</t>
  </si>
  <si>
    <t>Medio ángulo sólido:</t>
  </si>
  <si>
    <t>Radio iluminado:</t>
  </si>
  <si>
    <t>Estereorradián:</t>
  </si>
  <si>
    <t>LED Dicroica GU10 | 5W | 320Lm | cálido</t>
  </si>
  <si>
    <t>Nº Ref.:</t>
  </si>
  <si>
    <t>DATOS DE GENERALES:</t>
  </si>
  <si>
    <t>1. Datos técnicos del foco o bombilla led:</t>
  </si>
  <si>
    <t>3. Resultado teórico</t>
  </si>
  <si>
    <r>
      <t xml:space="preserve">Para obtener más valores de iluminancia LUX mínima recomendada véase según normativa </t>
    </r>
    <r>
      <rPr>
        <b/>
        <sz val="11"/>
        <color theme="1"/>
        <rFont val="Trebuchet MS"/>
        <family val="2"/>
      </rPr>
      <t>UNE_EN 12464-1:2012 y UNE-EN 12665:2012.</t>
    </r>
  </si>
  <si>
    <t>Indique las características técnicas del foco o de la bombilla led que desea instalar:</t>
  </si>
  <si>
    <t>2. Cálculo capacidad individual de una bombilla</t>
  </si>
  <si>
    <t>Distancia enfoque:</t>
  </si>
  <si>
    <t>Área iluminado:</t>
  </si>
  <si>
    <t>Diámetro iluminado:</t>
  </si>
  <si>
    <t>Resultado de la capacidad luminosa y luminancia del foco o bombilla led definido en el apartado 1</t>
  </si>
  <si>
    <t>Cálculo de la capacidad luminosa y luminancia del foco o bombilla led definido en el apartado 1</t>
  </si>
  <si>
    <t>Llumor - Soluciones en eficiencia energética | www.llumor.es | Tel: +34 619 770 556</t>
  </si>
  <si>
    <t>Diámetro iluminado (m):</t>
  </si>
  <si>
    <t>Iluminancia sobre superficie (lx)</t>
  </si>
  <si>
    <t>Intensidad de luz (Candela - cd)</t>
  </si>
  <si>
    <t>Superficie iluminada (m2):</t>
  </si>
</sst>
</file>

<file path=xl/styles.xml><?xml version="1.0" encoding="utf-8"?>
<styleSheet xmlns="http://schemas.openxmlformats.org/spreadsheetml/2006/main">
  <numFmts count="1">
    <numFmt numFmtId="165" formatCode="[$-F800]dddd\,\ mmmm\ dd\,\ yyyy"/>
  </numFmts>
  <fonts count="18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6"/>
      <color theme="1"/>
      <name val="Trebuchet MS"/>
      <family val="2"/>
    </font>
    <font>
      <sz val="18"/>
      <color theme="1"/>
      <name val="Trebuchet MS"/>
      <family val="2"/>
    </font>
    <font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b/>
      <sz val="14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28"/>
      <color theme="1"/>
      <name val="Trebuchet MS"/>
      <family val="2"/>
    </font>
    <font>
      <b/>
      <sz val="28"/>
      <color theme="1"/>
      <name val="Trebuchet MS"/>
      <family val="2"/>
    </font>
    <font>
      <b/>
      <sz val="26"/>
      <color theme="1"/>
      <name val="Trebuchet MS"/>
      <family val="2"/>
    </font>
    <font>
      <u/>
      <sz val="9.35"/>
      <color theme="10"/>
      <name val="Calibri"/>
      <family val="2"/>
    </font>
    <font>
      <b/>
      <sz val="20"/>
      <color rgb="FFFF0000"/>
      <name val="Trebuchet MS"/>
      <family val="2"/>
    </font>
    <font>
      <u/>
      <sz val="18"/>
      <color theme="10"/>
      <name val="Calibri"/>
      <family val="2"/>
    </font>
    <font>
      <b/>
      <sz val="24"/>
      <color indexed="81"/>
      <name val="Tahoma"/>
      <family val="2"/>
    </font>
    <font>
      <sz val="24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gradientFill>
        <stop position="0">
          <color theme="0"/>
        </stop>
        <stop position="1">
          <color theme="0" tint="-0.25098422193060094"/>
        </stop>
      </gradient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49" fontId="4" fillId="0" borderId="3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vertical="center"/>
    </xf>
    <xf numFmtId="49" fontId="7" fillId="0" borderId="6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5" fillId="0" borderId="2" xfId="0" applyFont="1" applyBorder="1" applyAlignment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5" borderId="13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8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5" fillId="5" borderId="15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2" fontId="10" fillId="3" borderId="17" xfId="0" applyNumberFormat="1" applyFont="1" applyFill="1" applyBorder="1" applyAlignment="1">
      <alignment horizontal="center" vertical="center"/>
    </xf>
    <xf numFmtId="2" fontId="10" fillId="3" borderId="14" xfId="0" applyNumberFormat="1" applyFont="1" applyFill="1" applyBorder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/>
    </xf>
    <xf numFmtId="0" fontId="15" fillId="0" borderId="0" xfId="1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24813</xdr:colOff>
      <xdr:row>1</xdr:row>
      <xdr:rowOff>33617</xdr:rowOff>
    </xdr:from>
    <xdr:to>
      <xdr:col>15</xdr:col>
      <xdr:colOff>750794</xdr:colOff>
      <xdr:row>7</xdr:row>
      <xdr:rowOff>128406</xdr:rowOff>
    </xdr:to>
    <xdr:pic>
      <xdr:nvPicPr>
        <xdr:cNvPr id="4" name="3 Imagen" descr="HEADER.jpg"/>
        <xdr:cNvPicPr>
          <a:picLocks noChangeAspect="1"/>
        </xdr:cNvPicPr>
      </xdr:nvPicPr>
      <xdr:blipFill>
        <a:blip xmlns:r="http://schemas.openxmlformats.org/officeDocument/2006/relationships" r:embed="rId1"/>
        <a:srcRect l="4067" t="6621" r="12731" b="69949"/>
        <a:stretch>
          <a:fillRect/>
        </a:stretch>
      </xdr:blipFill>
      <xdr:spPr>
        <a:xfrm>
          <a:off x="204107" y="246529"/>
          <a:ext cx="11685334" cy="1372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lumor.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8:P46"/>
  <sheetViews>
    <sheetView windowProtection="1" showGridLines="0" showRowColHeaders="0" tabSelected="1" view="pageBreakPreview" zoomScale="70" zoomScaleSheetLayoutView="70" workbookViewId="0">
      <selection activeCell="E11" sqref="E11:L11"/>
    </sheetView>
  </sheetViews>
  <sheetFormatPr baseColWidth="10" defaultRowHeight="16.5"/>
  <cols>
    <col min="1" max="1" width="49.28515625" style="5" customWidth="1"/>
    <col min="2" max="2" width="7.28515625" style="5" customWidth="1"/>
    <col min="3" max="3" width="10.5703125" style="5" customWidth="1"/>
    <col min="4" max="4" width="1.42578125" style="5" customWidth="1"/>
    <col min="5" max="5" width="28.85546875" style="5" bestFit="1" customWidth="1"/>
    <col min="6" max="7" width="11.42578125" style="5"/>
    <col min="8" max="8" width="8.7109375" style="5" customWidth="1"/>
    <col min="9" max="9" width="11.42578125" style="5"/>
    <col min="10" max="10" width="16" style="5" customWidth="1"/>
    <col min="11" max="16384" width="11.42578125" style="5"/>
  </cols>
  <sheetData>
    <row r="8" spans="2:16" ht="10.5" customHeight="1">
      <c r="C8" s="2"/>
      <c r="D8" s="2"/>
      <c r="E8" s="2"/>
      <c r="F8" s="2"/>
      <c r="G8" s="2"/>
      <c r="H8" s="2"/>
      <c r="I8" s="2"/>
      <c r="J8" s="2"/>
    </row>
    <row r="9" spans="2:16" ht="36.75" customHeight="1" thickBot="1">
      <c r="B9" s="29" t="s">
        <v>22</v>
      </c>
      <c r="C9" s="3"/>
      <c r="D9" s="3"/>
      <c r="E9" s="3"/>
      <c r="F9" s="3"/>
      <c r="G9" s="3"/>
      <c r="H9" s="3"/>
      <c r="I9" s="3"/>
      <c r="J9" s="3"/>
      <c r="K9" s="7"/>
      <c r="L9" s="7"/>
      <c r="M9" s="7"/>
      <c r="N9" s="7"/>
      <c r="O9" s="7"/>
      <c r="P9" s="7"/>
    </row>
    <row r="10" spans="2:16" ht="6.75" customHeight="1" thickTop="1">
      <c r="C10" s="2"/>
      <c r="D10" s="2"/>
      <c r="E10" s="2"/>
      <c r="F10" s="2"/>
      <c r="G10" s="2"/>
      <c r="H10" s="2"/>
      <c r="I10" s="2"/>
      <c r="J10" s="2"/>
    </row>
    <row r="11" spans="2:16" ht="26.25" customHeight="1">
      <c r="B11" s="9" t="s">
        <v>1</v>
      </c>
      <c r="C11" s="10"/>
      <c r="D11" s="11"/>
      <c r="E11" s="63" t="s">
        <v>20</v>
      </c>
      <c r="F11" s="63"/>
      <c r="G11" s="63"/>
      <c r="H11" s="63"/>
      <c r="I11" s="63"/>
      <c r="J11" s="63"/>
      <c r="K11" s="63"/>
      <c r="L11" s="63"/>
      <c r="M11" s="12"/>
      <c r="N11" s="13" t="s">
        <v>21</v>
      </c>
      <c r="O11" s="14" t="s">
        <v>10</v>
      </c>
      <c r="P11" s="15"/>
    </row>
    <row r="12" spans="2:16" ht="21">
      <c r="B12" s="16" t="s">
        <v>0</v>
      </c>
      <c r="C12" s="17"/>
      <c r="D12" s="8"/>
      <c r="E12" s="18" t="s">
        <v>3</v>
      </c>
      <c r="F12" s="18"/>
      <c r="G12" s="18"/>
      <c r="H12" s="18"/>
      <c r="I12" s="18"/>
      <c r="J12" s="18"/>
      <c r="K12" s="18"/>
      <c r="L12" s="18"/>
      <c r="M12" s="19"/>
      <c r="N12" s="20" t="s">
        <v>6</v>
      </c>
      <c r="O12" s="18" t="s">
        <v>7</v>
      </c>
      <c r="P12" s="21"/>
    </row>
    <row r="13" spans="2:16" ht="21">
      <c r="B13" s="16" t="s">
        <v>4</v>
      </c>
      <c r="C13" s="17"/>
      <c r="D13" s="8"/>
      <c r="E13" s="22">
        <f ca="1">TODAY()</f>
        <v>41454</v>
      </c>
      <c r="F13" s="22"/>
      <c r="G13" s="22"/>
      <c r="H13" s="22"/>
      <c r="I13" s="22"/>
      <c r="J13" s="22"/>
      <c r="K13" s="22"/>
      <c r="L13" s="22"/>
      <c r="M13" s="19"/>
      <c r="N13" s="20" t="s">
        <v>8</v>
      </c>
      <c r="O13" s="18" t="s">
        <v>9</v>
      </c>
      <c r="P13" s="21"/>
    </row>
    <row r="14" spans="2:16" ht="21">
      <c r="B14" s="23" t="s">
        <v>2</v>
      </c>
      <c r="C14" s="24"/>
      <c r="D14" s="25"/>
      <c r="E14" s="26" t="s">
        <v>5</v>
      </c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8"/>
    </row>
    <row r="15" spans="2:16" ht="7.5" customHeight="1"/>
    <row r="16" spans="2:16" ht="18.75" customHeight="1">
      <c r="B16" s="5" t="s">
        <v>25</v>
      </c>
    </row>
    <row r="17" spans="2:16" ht="15.75" customHeight="1"/>
    <row r="18" spans="2:16" ht="21.75" thickBot="1">
      <c r="B18" s="29" t="s">
        <v>23</v>
      </c>
      <c r="C18" s="7"/>
      <c r="D18" s="7"/>
      <c r="E18" s="7"/>
      <c r="F18" s="7"/>
      <c r="G18" s="7"/>
      <c r="H18" s="7"/>
      <c r="I18" s="7"/>
      <c r="J18" s="7"/>
      <c r="K18" s="3"/>
      <c r="L18" s="7"/>
      <c r="M18" s="7"/>
      <c r="N18" s="7"/>
      <c r="O18" s="7"/>
      <c r="P18" s="7"/>
    </row>
    <row r="19" spans="2:16" ht="4.5" customHeight="1" thickTop="1">
      <c r="K19" s="2"/>
    </row>
    <row r="20" spans="2:16" ht="15" customHeight="1">
      <c r="B20" s="5" t="s">
        <v>26</v>
      </c>
      <c r="K20" s="2"/>
    </row>
    <row r="21" spans="2:16" ht="5.25" customHeight="1">
      <c r="K21" s="2"/>
    </row>
    <row r="22" spans="2:16" ht="42" customHeight="1">
      <c r="B22" s="6" t="s">
        <v>13</v>
      </c>
      <c r="C22" s="6"/>
      <c r="D22" s="30"/>
      <c r="E22" s="60">
        <v>320</v>
      </c>
      <c r="G22" s="6" t="s">
        <v>14</v>
      </c>
      <c r="H22" s="57"/>
      <c r="I22" s="61">
        <v>38</v>
      </c>
      <c r="J22" s="62"/>
      <c r="K22" s="2"/>
      <c r="L22" s="6" t="s">
        <v>11</v>
      </c>
      <c r="M22" s="57"/>
      <c r="N22" s="61">
        <v>2.5</v>
      </c>
      <c r="O22" s="62"/>
    </row>
    <row r="23" spans="2:16" ht="21">
      <c r="B23" s="4" t="s">
        <v>15</v>
      </c>
      <c r="G23" s="4" t="s">
        <v>16</v>
      </c>
      <c r="K23" s="2"/>
      <c r="L23" s="4" t="s">
        <v>12</v>
      </c>
    </row>
    <row r="24" spans="2:16" ht="21" customHeight="1">
      <c r="K24" s="2"/>
    </row>
    <row r="25" spans="2:16" ht="21.75" thickBot="1">
      <c r="B25" s="29" t="s">
        <v>27</v>
      </c>
      <c r="C25" s="7"/>
      <c r="D25" s="7"/>
      <c r="E25" s="7"/>
      <c r="F25" s="7"/>
      <c r="G25" s="7"/>
      <c r="H25" s="7"/>
      <c r="I25" s="7"/>
      <c r="J25" s="29"/>
      <c r="K25" s="3"/>
      <c r="L25" s="7"/>
      <c r="M25" s="7"/>
      <c r="N25" s="7"/>
      <c r="O25" s="7"/>
      <c r="P25" s="7"/>
    </row>
    <row r="26" spans="2:16" ht="6" customHeight="1" thickTop="1">
      <c r="I26" s="31"/>
      <c r="J26" s="31"/>
      <c r="K26" s="2"/>
    </row>
    <row r="27" spans="2:16" ht="14.25" customHeight="1">
      <c r="B27" s="5" t="s">
        <v>32</v>
      </c>
      <c r="I27" s="31"/>
      <c r="J27" s="31"/>
      <c r="K27" s="2"/>
    </row>
    <row r="28" spans="2:16" ht="8.25" customHeight="1">
      <c r="B28" s="1"/>
      <c r="C28" s="1"/>
      <c r="D28" s="1"/>
      <c r="I28" s="31"/>
      <c r="J28" s="31"/>
      <c r="K28" s="2"/>
    </row>
    <row r="29" spans="2:16" ht="21.75" customHeight="1">
      <c r="B29" s="40" t="s">
        <v>28</v>
      </c>
      <c r="C29" s="40"/>
      <c r="D29" s="40"/>
      <c r="E29" s="36">
        <f>N22</f>
        <v>2.5</v>
      </c>
      <c r="G29" s="31"/>
      <c r="H29" s="39" t="s">
        <v>18</v>
      </c>
      <c r="I29" s="37">
        <f>E29*(TAN(RADIANS(E31)))</f>
        <v>0.8608190332241632</v>
      </c>
      <c r="J29" s="38"/>
      <c r="L29" s="31"/>
      <c r="M29" s="39" t="s">
        <v>29</v>
      </c>
      <c r="N29" s="37">
        <f>(I29^2)*PI()</f>
        <v>2.3279497122911463</v>
      </c>
      <c r="O29" s="38"/>
    </row>
    <row r="30" spans="2:16" ht="6.75" customHeight="1">
      <c r="B30" s="41"/>
      <c r="C30" s="41"/>
      <c r="D30" s="41"/>
      <c r="E30" s="42"/>
      <c r="F30" s="32"/>
      <c r="G30" s="32"/>
      <c r="H30" s="41"/>
      <c r="I30" s="42"/>
      <c r="J30" s="42"/>
      <c r="K30" s="32"/>
      <c r="L30" s="32"/>
      <c r="M30" s="41"/>
      <c r="N30" s="42"/>
      <c r="O30" s="42"/>
    </row>
    <row r="31" spans="2:16" ht="21.75" customHeight="1">
      <c r="B31" s="34" t="s">
        <v>17</v>
      </c>
      <c r="C31" s="34"/>
      <c r="D31" s="34"/>
      <c r="E31" s="36">
        <f>I22/2</f>
        <v>19</v>
      </c>
      <c r="H31" s="35" t="s">
        <v>30</v>
      </c>
      <c r="I31" s="37">
        <f>(E29*(TAN(RADIANS(I22/2))))*2</f>
        <v>1.7216380664483264</v>
      </c>
      <c r="J31" s="38"/>
      <c r="M31" s="35" t="s">
        <v>19</v>
      </c>
      <c r="N31" s="37">
        <f>2*PI()*(1-COS(RADIANS(I22)/2))</f>
        <v>0.34231688530858778</v>
      </c>
      <c r="O31" s="38"/>
    </row>
    <row r="32" spans="2:16" ht="21" customHeight="1">
      <c r="I32" s="31"/>
      <c r="J32" s="31"/>
      <c r="K32" s="2"/>
    </row>
    <row r="33" spans="2:16" ht="24.75" customHeight="1" thickBot="1">
      <c r="B33" s="29" t="s">
        <v>24</v>
      </c>
      <c r="C33" s="7"/>
      <c r="D33" s="7"/>
      <c r="E33" s="7"/>
      <c r="F33" s="7"/>
      <c r="G33" s="7"/>
      <c r="H33" s="7"/>
      <c r="I33" s="7"/>
      <c r="J33" s="7"/>
      <c r="K33" s="3"/>
      <c r="L33" s="7"/>
      <c r="M33" s="7"/>
      <c r="N33" s="7"/>
      <c r="O33" s="7"/>
      <c r="P33" s="7"/>
    </row>
    <row r="34" spans="2:16" ht="17.25" customHeight="1" thickTop="1">
      <c r="B34" s="5" t="s">
        <v>31</v>
      </c>
      <c r="I34" s="31"/>
      <c r="J34" s="31"/>
      <c r="K34" s="2"/>
    </row>
    <row r="35" spans="2:16" ht="7.5" customHeight="1" thickBot="1">
      <c r="I35" s="31"/>
      <c r="J35" s="31"/>
      <c r="K35" s="2"/>
    </row>
    <row r="36" spans="2:16" ht="32.25" customHeight="1">
      <c r="B36" s="43"/>
      <c r="C36" s="45" t="s">
        <v>36</v>
      </c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54">
        <f>E22/N31</f>
        <v>934.80635555424089</v>
      </c>
      <c r="O36" s="55"/>
      <c r="P36" s="33"/>
    </row>
    <row r="37" spans="2:16" ht="4.5" customHeight="1">
      <c r="B37" s="33"/>
      <c r="C37" s="4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1"/>
      <c r="O37" s="49"/>
    </row>
    <row r="38" spans="2:16" ht="36.75" thickBot="1">
      <c r="B38" s="43"/>
      <c r="C38" s="50" t="s">
        <v>35</v>
      </c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8">
        <f>N36/(E29^2)</f>
        <v>149.56901688867853</v>
      </c>
      <c r="O38" s="59"/>
    </row>
    <row r="39" spans="2:16" ht="17.25" customHeight="1" thickBot="1">
      <c r="B39" s="33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2:16" ht="36">
      <c r="B40" s="43"/>
      <c r="C40" s="45" t="s">
        <v>34</v>
      </c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56">
        <f>I31</f>
        <v>1.7216380664483264</v>
      </c>
      <c r="O40" s="55"/>
    </row>
    <row r="41" spans="2:16" ht="4.5" customHeight="1">
      <c r="B41" s="33"/>
      <c r="C41" s="5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31"/>
      <c r="O41" s="49"/>
    </row>
    <row r="42" spans="2:16" ht="36.75" thickBot="1">
      <c r="B42" s="43"/>
      <c r="C42" s="50" t="s">
        <v>37</v>
      </c>
      <c r="D42" s="51"/>
      <c r="E42" s="51"/>
      <c r="F42" s="51"/>
      <c r="G42" s="51"/>
      <c r="H42" s="51"/>
      <c r="I42" s="51"/>
      <c r="J42" s="51"/>
      <c r="K42" s="51"/>
      <c r="L42" s="51"/>
      <c r="M42" s="52"/>
      <c r="N42" s="58">
        <f>N29</f>
        <v>2.3279497122911463</v>
      </c>
      <c r="O42" s="59"/>
    </row>
    <row r="43" spans="2:16" ht="17.25" thickBo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2:16" ht="17.25" thickTop="1"/>
    <row r="45" spans="2:16">
      <c r="B45" s="64" t="s">
        <v>33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2:16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</row>
  </sheetData>
  <sheetProtection password="9397" sheet="1" objects="1" scenarios="1"/>
  <protectedRanges>
    <protectedRange sqref="E22 I22 N22 E11 E13 E14 O11 O13 E12" name="Rango1"/>
  </protectedRanges>
  <mergeCells count="32">
    <mergeCell ref="N42:O42"/>
    <mergeCell ref="C36:M36"/>
    <mergeCell ref="C38:M38"/>
    <mergeCell ref="C42:M42"/>
    <mergeCell ref="C40:M40"/>
    <mergeCell ref="N36:O36"/>
    <mergeCell ref="N40:O40"/>
    <mergeCell ref="N29:O29"/>
    <mergeCell ref="N31:O31"/>
    <mergeCell ref="I29:J29"/>
    <mergeCell ref="I31:J31"/>
    <mergeCell ref="N38:O38"/>
    <mergeCell ref="B45:P46"/>
    <mergeCell ref="B31:D31"/>
    <mergeCell ref="B28:D28"/>
    <mergeCell ref="B29:D29"/>
    <mergeCell ref="B22:C22"/>
    <mergeCell ref="G22:H22"/>
    <mergeCell ref="I22:J22"/>
    <mergeCell ref="N22:O22"/>
    <mergeCell ref="L22:M22"/>
    <mergeCell ref="E13:L13"/>
    <mergeCell ref="O11:P11"/>
    <mergeCell ref="O13:P13"/>
    <mergeCell ref="O12:P12"/>
    <mergeCell ref="B11:C11"/>
    <mergeCell ref="B12:C12"/>
    <mergeCell ref="B14:C14"/>
    <mergeCell ref="E12:L12"/>
    <mergeCell ref="E14:L14"/>
    <mergeCell ref="E11:L11"/>
    <mergeCell ref="B13:C13"/>
  </mergeCells>
  <hyperlinks>
    <hyperlink ref="B45:P46" r:id="rId1" display="Llumor - Soluciones en eficiencia energética | www.llumor.es | Tel: +34 619 770 556"/>
  </hyperlinks>
  <pageMargins left="0.7" right="0.7" top="0.75" bottom="0.75" header="0.3" footer="0.3"/>
  <pageSetup paperSize="9" scale="4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indowProtection="1"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indowProtection="1"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jhack61</dc:creator>
  <cp:lastModifiedBy>jhack61</cp:lastModifiedBy>
  <cp:lastPrinted>2013-06-29T12:19:03Z</cp:lastPrinted>
  <dcterms:created xsi:type="dcterms:W3CDTF">2013-06-29T06:28:00Z</dcterms:created>
  <dcterms:modified xsi:type="dcterms:W3CDTF">2013-06-29T12:30:00Z</dcterms:modified>
</cp:coreProperties>
</file>